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2" i="1" l="1"/>
  <c r="M42" i="1"/>
  <c r="L42" i="1"/>
  <c r="G42" i="1"/>
  <c r="F42" i="1"/>
  <c r="E42" i="1"/>
  <c r="D42" i="1"/>
  <c r="C42" i="1" s="1"/>
  <c r="T41" i="1"/>
  <c r="S41" i="1"/>
  <c r="L41" i="1"/>
  <c r="O41" i="1" s="1"/>
  <c r="P41" i="1" s="1"/>
  <c r="J41" i="1"/>
  <c r="C41" i="1"/>
  <c r="R41" i="1" s="1"/>
  <c r="S40" i="1"/>
  <c r="R40" i="1"/>
  <c r="L40" i="1"/>
  <c r="T40" i="1" s="1"/>
  <c r="J40" i="1"/>
  <c r="C40" i="1"/>
  <c r="H40" i="1" s="1"/>
  <c r="S39" i="1"/>
  <c r="L39" i="1"/>
  <c r="T39" i="1" s="1"/>
  <c r="J39" i="1"/>
  <c r="C39" i="1"/>
  <c r="H39" i="1" s="1"/>
  <c r="S42" i="1" l="1"/>
  <c r="O42" i="1"/>
  <c r="P42" i="1" s="1"/>
  <c r="R39" i="1"/>
  <c r="R42" i="1" s="1"/>
  <c r="H42" i="1"/>
  <c r="J42" i="1"/>
  <c r="T42" i="1"/>
  <c r="H41" i="1"/>
  <c r="O39" i="1"/>
  <c r="P39" i="1" s="1"/>
  <c r="O40" i="1"/>
  <c r="P40" i="1" s="1"/>
  <c r="E37" i="1"/>
  <c r="D37" i="1"/>
  <c r="G32" i="1" l="1"/>
  <c r="F37" i="1" l="1"/>
  <c r="C34" i="1"/>
  <c r="H27" i="1"/>
  <c r="G37" i="1"/>
  <c r="J37" i="1" s="1"/>
  <c r="T34" i="1"/>
  <c r="N37" i="1"/>
  <c r="M37" i="1"/>
  <c r="L37" i="1" s="1"/>
  <c r="C37" i="1"/>
  <c r="H37" i="1" s="1"/>
  <c r="S36" i="1"/>
  <c r="L36" i="1"/>
  <c r="O36" i="1" s="1"/>
  <c r="P36" i="1" s="1"/>
  <c r="J36" i="1"/>
  <c r="C36" i="1"/>
  <c r="H36" i="1" s="1"/>
  <c r="S35" i="1"/>
  <c r="L35" i="1"/>
  <c r="O35" i="1" s="1"/>
  <c r="P35" i="1" s="1"/>
  <c r="J35" i="1"/>
  <c r="C35" i="1"/>
  <c r="H35" i="1" s="1"/>
  <c r="S34" i="1"/>
  <c r="R34" i="1"/>
  <c r="L34" i="1"/>
  <c r="O34" i="1" s="1"/>
  <c r="P34" i="1" s="1"/>
  <c r="J34" i="1"/>
  <c r="H34" i="1"/>
  <c r="T36" i="1" l="1"/>
  <c r="O37" i="1"/>
  <c r="P37" i="1" s="1"/>
  <c r="T35" i="1"/>
  <c r="T37" i="1"/>
  <c r="R35" i="1"/>
  <c r="R36" i="1"/>
  <c r="R37" i="1" s="1"/>
  <c r="S37" i="1"/>
  <c r="T31" i="1"/>
  <c r="T30" i="1"/>
  <c r="T29" i="1"/>
  <c r="T26" i="1"/>
  <c r="T25" i="1"/>
  <c r="T24" i="1"/>
  <c r="T21" i="1"/>
  <c r="T20" i="1"/>
  <c r="T19" i="1"/>
  <c r="T16" i="1"/>
  <c r="T15" i="1"/>
  <c r="T14" i="1"/>
  <c r="S31" i="1"/>
  <c r="S30" i="1"/>
  <c r="S29" i="1"/>
  <c r="S26" i="1"/>
  <c r="S25" i="1"/>
  <c r="S24" i="1"/>
  <c r="S21" i="1"/>
  <c r="S20" i="1"/>
  <c r="S19" i="1"/>
  <c r="S16" i="1"/>
  <c r="S15" i="1"/>
  <c r="S14" i="1"/>
  <c r="R30" i="1"/>
  <c r="R29" i="1"/>
  <c r="R26" i="1"/>
  <c r="R25" i="1"/>
  <c r="R24" i="1"/>
  <c r="R21" i="1"/>
  <c r="R20" i="1"/>
  <c r="R19" i="1"/>
  <c r="R16" i="1"/>
  <c r="R15" i="1"/>
  <c r="R14" i="1"/>
  <c r="P32" i="1"/>
  <c r="P27" i="1"/>
  <c r="P22" i="1"/>
  <c r="P17" i="1"/>
  <c r="P31" i="1"/>
  <c r="P30" i="1"/>
  <c r="P29" i="1"/>
  <c r="P26" i="1"/>
  <c r="P25" i="1"/>
  <c r="P24" i="1"/>
  <c r="P21" i="1"/>
  <c r="P20" i="1"/>
  <c r="P19" i="1"/>
  <c r="P16" i="1"/>
  <c r="P15" i="1"/>
  <c r="P14" i="1"/>
  <c r="J27" i="1"/>
  <c r="J22" i="1"/>
  <c r="J17" i="1"/>
  <c r="J31" i="1"/>
  <c r="J30" i="1"/>
  <c r="J29" i="1"/>
  <c r="J26" i="1"/>
  <c r="J25" i="1"/>
  <c r="J24" i="1"/>
  <c r="J21" i="1"/>
  <c r="J20" i="1"/>
  <c r="J19" i="1"/>
  <c r="J16" i="1"/>
  <c r="J15" i="1"/>
  <c r="J14" i="1"/>
  <c r="H30" i="1"/>
  <c r="H29" i="1"/>
  <c r="H26" i="1"/>
  <c r="H25" i="1"/>
  <c r="H24" i="1"/>
  <c r="H21" i="1"/>
  <c r="H20" i="1"/>
  <c r="H19" i="1"/>
  <c r="H16" i="1"/>
  <c r="H15" i="1"/>
  <c r="H14" i="1"/>
  <c r="P12" i="1"/>
  <c r="P11" i="1"/>
  <c r="R10" i="1"/>
  <c r="T11" i="1"/>
  <c r="T10" i="1"/>
  <c r="S11" i="1"/>
  <c r="S10" i="1"/>
  <c r="R11" i="1"/>
  <c r="P10" i="1"/>
  <c r="J12" i="1"/>
  <c r="J11" i="1"/>
  <c r="J10" i="1"/>
  <c r="J9" i="1"/>
  <c r="H10" i="1"/>
  <c r="H11" i="1"/>
  <c r="H9" i="1"/>
  <c r="T9" i="1"/>
  <c r="S9" i="1"/>
  <c r="R9" i="1"/>
  <c r="P9" i="1"/>
  <c r="T32" i="1" l="1"/>
  <c r="S32" i="1"/>
  <c r="T27" i="1"/>
  <c r="S27" i="1"/>
  <c r="R27" i="1"/>
  <c r="T22" i="1"/>
  <c r="S22" i="1"/>
  <c r="R22" i="1"/>
  <c r="T17" i="1"/>
  <c r="S17" i="1"/>
  <c r="R17" i="1"/>
  <c r="T12" i="1"/>
  <c r="S12" i="1"/>
  <c r="R12" i="1"/>
  <c r="N32" i="1" l="1"/>
  <c r="M32" i="1"/>
  <c r="L32" i="1" s="1"/>
  <c r="L31" i="1"/>
  <c r="O31" i="1" s="1"/>
  <c r="L30" i="1"/>
  <c r="O30" i="1" s="1"/>
  <c r="L29" i="1"/>
  <c r="O29" i="1" s="1"/>
  <c r="N27" i="1"/>
  <c r="M27" i="1"/>
  <c r="L27" i="1" s="1"/>
  <c r="L26" i="1"/>
  <c r="O26" i="1" s="1"/>
  <c r="L25" i="1"/>
  <c r="O25" i="1" s="1"/>
  <c r="L24" i="1"/>
  <c r="O24" i="1" s="1"/>
  <c r="N22" i="1"/>
  <c r="M22" i="1"/>
  <c r="L22" i="1" s="1"/>
  <c r="L21" i="1"/>
  <c r="O21" i="1" s="1"/>
  <c r="L20" i="1"/>
  <c r="O20" i="1" s="1"/>
  <c r="L19" i="1"/>
  <c r="O19" i="1" s="1"/>
  <c r="N17" i="1"/>
  <c r="M17" i="1"/>
  <c r="L17" i="1" s="1"/>
  <c r="L16" i="1"/>
  <c r="O16" i="1" s="1"/>
  <c r="L15" i="1"/>
  <c r="O15" i="1" s="1"/>
  <c r="L14" i="1"/>
  <c r="O14" i="1" s="1"/>
  <c r="N12" i="1"/>
  <c r="M12" i="1"/>
  <c r="L12" i="1" s="1"/>
  <c r="L11" i="1"/>
  <c r="O11" i="1" s="1"/>
  <c r="L10" i="1"/>
  <c r="O10" i="1" s="1"/>
  <c r="L9" i="1"/>
  <c r="O9" i="1" s="1"/>
  <c r="O12" i="1" l="1"/>
  <c r="O22" i="1"/>
  <c r="O27" i="1"/>
  <c r="O32" i="1"/>
  <c r="O17" i="1"/>
  <c r="E32" i="1" l="1"/>
  <c r="J32" i="1" s="1"/>
  <c r="D32" i="1"/>
  <c r="C31" i="1"/>
  <c r="C30" i="1"/>
  <c r="G27" i="1"/>
  <c r="F27" i="1"/>
  <c r="E27" i="1"/>
  <c r="D27" i="1"/>
  <c r="C26" i="1"/>
  <c r="C25" i="1"/>
  <c r="C24" i="1"/>
  <c r="G22" i="1"/>
  <c r="F22" i="1"/>
  <c r="E22" i="1"/>
  <c r="D22" i="1"/>
  <c r="C21" i="1"/>
  <c r="C20" i="1"/>
  <c r="C19" i="1"/>
  <c r="G17" i="1"/>
  <c r="F17" i="1"/>
  <c r="E17" i="1"/>
  <c r="D17" i="1"/>
  <c r="C16" i="1"/>
  <c r="C15" i="1"/>
  <c r="C14" i="1"/>
  <c r="G12" i="1"/>
  <c r="F12" i="1"/>
  <c r="E12" i="1"/>
  <c r="D12" i="1"/>
  <c r="C11" i="1"/>
  <c r="C10" i="1"/>
  <c r="C9" i="1"/>
  <c r="R31" i="1" l="1"/>
  <c r="R32" i="1" s="1"/>
  <c r="H31" i="1"/>
  <c r="C12" i="1"/>
  <c r="C17" i="1"/>
  <c r="H17" i="1" s="1"/>
  <c r="C22" i="1"/>
  <c r="H22" i="1" s="1"/>
  <c r="C32" i="1"/>
  <c r="H32" i="1" s="1"/>
  <c r="C27" i="1"/>
  <c r="H12" i="1"/>
</calcChain>
</file>

<file path=xl/sharedStrings.xml><?xml version="1.0" encoding="utf-8"?>
<sst xmlns="http://schemas.openxmlformats.org/spreadsheetml/2006/main" count="83" uniqueCount="46">
  <si>
    <t>месяц</t>
  </si>
  <si>
    <t>Наименование района электрических сетей</t>
  </si>
  <si>
    <t>Итого</t>
  </si>
  <si>
    <t>ВН</t>
  </si>
  <si>
    <t>СН1</t>
  </si>
  <si>
    <t>Максимальная мощность по приему в эл.сети, кВт</t>
  </si>
  <si>
    <t>Максимальная мощность по отпуску из эл.сетей, кВт</t>
  </si>
  <si>
    <t>IV квартал 2016г.</t>
  </si>
  <si>
    <t>октябрь</t>
  </si>
  <si>
    <t>п. Калиново</t>
  </si>
  <si>
    <t>ноябрь</t>
  </si>
  <si>
    <t>декабрь</t>
  </si>
  <si>
    <t xml:space="preserve">IV квартал  </t>
  </si>
  <si>
    <t>I квартал 2017г.</t>
  </si>
  <si>
    <t>январь</t>
  </si>
  <si>
    <t>февраль</t>
  </si>
  <si>
    <t>март</t>
  </si>
  <si>
    <t xml:space="preserve">I квартал </t>
  </si>
  <si>
    <t>II квартал 2017г.</t>
  </si>
  <si>
    <t>апрель</t>
  </si>
  <si>
    <t>май</t>
  </si>
  <si>
    <t>июнь</t>
  </si>
  <si>
    <t xml:space="preserve">II квартал </t>
  </si>
  <si>
    <t>III квартал 2017г.</t>
  </si>
  <si>
    <t>июль</t>
  </si>
  <si>
    <t>август</t>
  </si>
  <si>
    <t>сентябрь</t>
  </si>
  <si>
    <t xml:space="preserve">III квартал </t>
  </si>
  <si>
    <t>IV квартал 2017г.</t>
  </si>
  <si>
    <t>СН2</t>
  </si>
  <si>
    <t>Резервируемая максим.мощность, кВт по ВН</t>
  </si>
  <si>
    <t>Резервируемая максим.мощность, кВт по СН1</t>
  </si>
  <si>
    <t>Резервируемая максим.мощность, кВт по СН2</t>
  </si>
  <si>
    <t>Наличие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35кВ</t>
  </si>
  <si>
    <t xml:space="preserve">Величина резервируемой максимальной мощности в разбивке по уровням напряжения </t>
  </si>
  <si>
    <t>Наличие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</si>
  <si>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Текущий объем свободной мощности, кВт по ВН</t>
  </si>
  <si>
    <t>Свободная мощность, кВт по СН1</t>
  </si>
  <si>
    <t>Текущий объем свободной мощности, кВт по СН2</t>
  </si>
  <si>
    <t>Свободная мощность, кВт по СН2</t>
  </si>
  <si>
    <t xml:space="preserve">                                                                                                                                                                                                                                     I квартал 2018 г.</t>
  </si>
  <si>
    <t xml:space="preserve">I квартал  </t>
  </si>
  <si>
    <t>II  квартал 2018 г.</t>
  </si>
  <si>
    <t xml:space="preserve">апрель </t>
  </si>
  <si>
    <t xml:space="preserve">май </t>
  </si>
  <si>
    <t xml:space="preserve">II квартал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</si>
</sst>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1" fillId="0" borderId="0" xfId="0" applyFont="1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/>
    <xf numFmtId="0" fontId="0" fillId="0" borderId="13" xfId="0" applyBorder="1" applyAlignment="1"/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/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topLeftCell="A25" workbookViewId="0">
      <selection activeCell="F42" sqref="F42"/>
    </sheetView>
  </sheetViews>
  <sheetFormatPr defaultRowHeight="15" x14ac:dyDescent="0.25"/>
  <cols>
    <col min="1" max="1" width="11.7109375" customWidth="1"/>
    <col min="2" max="2" width="14.5703125" customWidth="1"/>
    <col min="3" max="3" width="7" customWidth="1"/>
    <col min="4" max="4" width="6.28515625" customWidth="1"/>
    <col min="5" max="5" width="5.5703125" customWidth="1"/>
    <col min="6" max="6" width="14.42578125" customWidth="1"/>
    <col min="7" max="7" width="15" customWidth="1"/>
    <col min="9" max="9" width="2.140625" customWidth="1"/>
    <col min="11" max="11" width="1.7109375" customWidth="1"/>
    <col min="14" max="14" width="14.28515625" customWidth="1"/>
    <col min="15" max="15" width="15.28515625" customWidth="1"/>
    <col min="17" max="17" width="1.85546875" customWidth="1"/>
    <col min="18" max="18" width="18.140625" customWidth="1"/>
    <col min="19" max="19" width="17.85546875" customWidth="1"/>
    <col min="20" max="20" width="18.5703125" customWidth="1"/>
  </cols>
  <sheetData>
    <row r="1" spans="1:29" ht="15" customHeight="1" x14ac:dyDescent="0.25">
      <c r="A1" s="13" t="s">
        <v>35</v>
      </c>
      <c r="B1" s="13"/>
      <c r="C1" s="13"/>
      <c r="D1" s="13"/>
      <c r="E1" s="13"/>
      <c r="F1" s="13"/>
      <c r="G1" s="13"/>
      <c r="H1" s="14"/>
      <c r="I1" s="14"/>
      <c r="J1" s="14"/>
      <c r="K1" s="14"/>
      <c r="L1" s="35" t="s">
        <v>33</v>
      </c>
      <c r="M1" s="36"/>
      <c r="N1" s="36"/>
      <c r="O1" s="36"/>
      <c r="P1" s="36"/>
      <c r="Q1" s="37"/>
      <c r="R1" s="31" t="s">
        <v>34</v>
      </c>
      <c r="S1" s="31"/>
      <c r="T1" s="27"/>
    </row>
    <row r="2" spans="1:29" x14ac:dyDescent="0.25">
      <c r="A2" s="13"/>
      <c r="B2" s="13"/>
      <c r="C2" s="13"/>
      <c r="D2" s="13"/>
      <c r="E2" s="13"/>
      <c r="F2" s="13"/>
      <c r="G2" s="13"/>
      <c r="H2" s="14"/>
      <c r="I2" s="14"/>
      <c r="J2" s="14"/>
      <c r="K2" s="14"/>
      <c r="L2" s="35"/>
      <c r="M2" s="36"/>
      <c r="N2" s="36"/>
      <c r="O2" s="36"/>
      <c r="P2" s="36"/>
      <c r="Q2" s="37"/>
      <c r="R2" s="32"/>
      <c r="S2" s="32"/>
      <c r="T2" s="33"/>
    </row>
    <row r="3" spans="1:29" ht="32.25" customHeight="1" x14ac:dyDescent="0.25">
      <c r="A3" s="13"/>
      <c r="B3" s="13"/>
      <c r="C3" s="13"/>
      <c r="D3" s="13"/>
      <c r="E3" s="13"/>
      <c r="F3" s="13"/>
      <c r="G3" s="13"/>
      <c r="H3" s="14"/>
      <c r="I3" s="14"/>
      <c r="J3" s="14"/>
      <c r="K3" s="14"/>
      <c r="L3" s="38"/>
      <c r="M3" s="39"/>
      <c r="N3" s="39"/>
      <c r="O3" s="39"/>
      <c r="P3" s="39"/>
      <c r="Q3" s="40"/>
      <c r="R3" s="34"/>
      <c r="S3" s="34"/>
      <c r="T3" s="23"/>
    </row>
    <row r="4" spans="1:29" ht="15" customHeight="1" x14ac:dyDescent="0.25">
      <c r="A4" s="15" t="s">
        <v>0</v>
      </c>
      <c r="B4" s="13" t="s">
        <v>1</v>
      </c>
      <c r="C4" s="15" t="s">
        <v>2</v>
      </c>
      <c r="D4" s="15" t="s">
        <v>3</v>
      </c>
      <c r="E4" s="15" t="s">
        <v>4</v>
      </c>
      <c r="F4" s="13" t="s">
        <v>5</v>
      </c>
      <c r="G4" s="13" t="s">
        <v>6</v>
      </c>
      <c r="H4" s="13" t="s">
        <v>36</v>
      </c>
      <c r="I4" s="16"/>
      <c r="J4" s="13" t="s">
        <v>37</v>
      </c>
      <c r="K4" s="13"/>
      <c r="L4" s="42" t="s">
        <v>2</v>
      </c>
      <c r="M4" s="42" t="s">
        <v>29</v>
      </c>
      <c r="N4" s="28" t="s">
        <v>6</v>
      </c>
      <c r="O4" s="28" t="s">
        <v>38</v>
      </c>
      <c r="P4" s="29" t="s">
        <v>39</v>
      </c>
      <c r="Q4" s="27"/>
      <c r="R4" s="28" t="s">
        <v>30</v>
      </c>
      <c r="S4" s="28" t="s">
        <v>31</v>
      </c>
      <c r="T4" s="28" t="s">
        <v>32</v>
      </c>
    </row>
    <row r="5" spans="1:29" x14ac:dyDescent="0.25">
      <c r="A5" s="15"/>
      <c r="B5" s="13"/>
      <c r="C5" s="15"/>
      <c r="D5" s="15"/>
      <c r="E5" s="15"/>
      <c r="F5" s="13"/>
      <c r="G5" s="13"/>
      <c r="H5" s="13"/>
      <c r="I5" s="16"/>
      <c r="J5" s="13"/>
      <c r="K5" s="13"/>
      <c r="L5" s="43"/>
      <c r="M5" s="43"/>
      <c r="N5" s="45"/>
      <c r="O5" s="45"/>
      <c r="P5" s="46"/>
      <c r="Q5" s="33"/>
      <c r="R5" s="45"/>
      <c r="S5" s="45"/>
      <c r="T5" s="45"/>
      <c r="W5" s="23"/>
      <c r="X5" s="24"/>
      <c r="Y5" s="24"/>
      <c r="Z5" s="24"/>
      <c r="AA5" s="24"/>
      <c r="AB5" s="24"/>
      <c r="AC5" s="25"/>
    </row>
    <row r="6" spans="1:29" ht="40.5" customHeight="1" x14ac:dyDescent="0.25">
      <c r="A6" s="15"/>
      <c r="B6" s="13"/>
      <c r="C6" s="15"/>
      <c r="D6" s="15"/>
      <c r="E6" s="15"/>
      <c r="F6" s="13"/>
      <c r="G6" s="13"/>
      <c r="H6" s="13"/>
      <c r="I6" s="16"/>
      <c r="J6" s="13"/>
      <c r="K6" s="13"/>
      <c r="L6" s="44"/>
      <c r="M6" s="44"/>
      <c r="N6" s="24"/>
      <c r="O6" s="24"/>
      <c r="P6" s="25"/>
      <c r="Q6" s="23"/>
      <c r="R6" s="24"/>
      <c r="S6" s="24"/>
      <c r="T6" s="24"/>
      <c r="W6" s="26"/>
      <c r="X6" s="13"/>
      <c r="Y6" s="13"/>
      <c r="Z6" s="13"/>
      <c r="AA6" s="13"/>
      <c r="AB6" s="13"/>
      <c r="AC6" s="18"/>
    </row>
    <row r="7" spans="1:29" x14ac:dyDescent="0.25">
      <c r="A7" s="1">
        <v>1</v>
      </c>
      <c r="B7" s="2">
        <v>2</v>
      </c>
      <c r="C7" s="1">
        <v>3</v>
      </c>
      <c r="D7" s="1">
        <v>4</v>
      </c>
      <c r="E7" s="1">
        <v>5</v>
      </c>
      <c r="F7" s="2">
        <v>6</v>
      </c>
      <c r="G7" s="2">
        <v>7</v>
      </c>
      <c r="H7" s="17">
        <v>8</v>
      </c>
      <c r="I7" s="17"/>
      <c r="J7" s="13">
        <v>9</v>
      </c>
      <c r="K7" s="13"/>
      <c r="L7" s="1">
        <v>10</v>
      </c>
      <c r="M7" s="1">
        <v>11</v>
      </c>
      <c r="N7" s="2">
        <v>12</v>
      </c>
      <c r="O7" s="2">
        <v>13</v>
      </c>
      <c r="P7" s="13">
        <v>14</v>
      </c>
      <c r="Q7" s="13"/>
      <c r="R7" s="1">
        <v>15</v>
      </c>
      <c r="S7" s="1">
        <v>16</v>
      </c>
      <c r="T7" s="1">
        <v>17</v>
      </c>
      <c r="W7" s="27"/>
      <c r="X7" s="28"/>
      <c r="Y7" s="28"/>
      <c r="Z7" s="28"/>
      <c r="AA7" s="28"/>
      <c r="AB7" s="28"/>
      <c r="AC7" s="29"/>
    </row>
    <row r="8" spans="1:29" ht="15" customHeight="1" x14ac:dyDescent="0.25">
      <c r="A8" s="18" t="s">
        <v>7</v>
      </c>
      <c r="B8" s="19"/>
      <c r="C8" s="19"/>
      <c r="D8" s="19"/>
      <c r="E8" s="19"/>
      <c r="F8" s="19"/>
      <c r="G8" s="19"/>
      <c r="H8" s="41"/>
      <c r="I8" s="41"/>
      <c r="J8" s="21"/>
      <c r="K8" s="21"/>
      <c r="L8" s="21"/>
      <c r="M8" s="21"/>
      <c r="N8" s="21"/>
      <c r="O8" s="21"/>
      <c r="P8" s="21"/>
      <c r="Q8" s="21"/>
      <c r="R8" s="21"/>
      <c r="S8" s="21"/>
      <c r="T8" s="22"/>
    </row>
    <row r="9" spans="1:29" x14ac:dyDescent="0.25">
      <c r="A9" s="1" t="s">
        <v>8</v>
      </c>
      <c r="B9" s="1" t="s">
        <v>9</v>
      </c>
      <c r="C9" s="1">
        <f>D9+E9</f>
        <v>1143</v>
      </c>
      <c r="D9" s="1">
        <v>740</v>
      </c>
      <c r="E9" s="1">
        <v>403</v>
      </c>
      <c r="F9" s="1">
        <v>2500</v>
      </c>
      <c r="G9" s="1">
        <v>830</v>
      </c>
      <c r="H9" s="17">
        <f>F9-C9</f>
        <v>1357</v>
      </c>
      <c r="I9" s="17"/>
      <c r="J9" s="17">
        <f>G9-E9</f>
        <v>427</v>
      </c>
      <c r="K9" s="17"/>
      <c r="L9" s="4">
        <f>M9</f>
        <v>309</v>
      </c>
      <c r="M9" s="4">
        <v>309</v>
      </c>
      <c r="N9" s="4">
        <v>1870</v>
      </c>
      <c r="O9" s="4">
        <f>N9-L9</f>
        <v>1561</v>
      </c>
      <c r="P9" s="17">
        <f>O9</f>
        <v>1561</v>
      </c>
      <c r="Q9" s="17"/>
      <c r="R9" s="1">
        <f>F9-C9</f>
        <v>1357</v>
      </c>
      <c r="S9" s="1">
        <f>G9-E9</f>
        <v>427</v>
      </c>
      <c r="T9" s="1">
        <f>N9-L9</f>
        <v>1561</v>
      </c>
    </row>
    <row r="10" spans="1:29" x14ac:dyDescent="0.25">
      <c r="A10" s="1" t="s">
        <v>10</v>
      </c>
      <c r="B10" s="1" t="s">
        <v>9</v>
      </c>
      <c r="C10" s="1">
        <f t="shared" ref="C10:C12" si="0">D10+E10</f>
        <v>1334</v>
      </c>
      <c r="D10" s="1">
        <v>951</v>
      </c>
      <c r="E10" s="1">
        <v>383</v>
      </c>
      <c r="F10" s="1">
        <v>2500</v>
      </c>
      <c r="G10" s="1">
        <v>830</v>
      </c>
      <c r="H10" s="11">
        <f t="shared" ref="H10:H12" si="1">F10-C10</f>
        <v>1166</v>
      </c>
      <c r="I10" s="12"/>
      <c r="J10" s="17">
        <f t="shared" ref="J10:J11" si="2">G10-E10</f>
        <v>447</v>
      </c>
      <c r="K10" s="17"/>
      <c r="L10" s="4">
        <f>M10</f>
        <v>516</v>
      </c>
      <c r="M10" s="4">
        <v>516</v>
      </c>
      <c r="N10" s="4">
        <v>1870</v>
      </c>
      <c r="O10" s="4">
        <f>N10-L10</f>
        <v>1354</v>
      </c>
      <c r="P10" s="17">
        <f>O10</f>
        <v>1354</v>
      </c>
      <c r="Q10" s="17"/>
      <c r="R10" s="1">
        <f>F10-C10</f>
        <v>1166</v>
      </c>
      <c r="S10" s="1">
        <f t="shared" ref="S10:S11" si="3">G10-E10</f>
        <v>447</v>
      </c>
      <c r="T10" s="1">
        <f t="shared" ref="T10:T11" si="4">N10-L10</f>
        <v>1354</v>
      </c>
    </row>
    <row r="11" spans="1:29" x14ac:dyDescent="0.25">
      <c r="A11" s="1" t="s">
        <v>11</v>
      </c>
      <c r="B11" s="1" t="s">
        <v>9</v>
      </c>
      <c r="C11" s="1">
        <f t="shared" si="0"/>
        <v>1303</v>
      </c>
      <c r="D11" s="1">
        <v>1106</v>
      </c>
      <c r="E11" s="1">
        <v>197</v>
      </c>
      <c r="F11" s="1">
        <v>2500</v>
      </c>
      <c r="G11" s="1">
        <v>830</v>
      </c>
      <c r="H11" s="11">
        <f t="shared" si="1"/>
        <v>1197</v>
      </c>
      <c r="I11" s="12"/>
      <c r="J11" s="17">
        <f t="shared" si="2"/>
        <v>633</v>
      </c>
      <c r="K11" s="17"/>
      <c r="L11" s="4">
        <f>M11</f>
        <v>672</v>
      </c>
      <c r="M11" s="4">
        <v>672</v>
      </c>
      <c r="N11" s="4">
        <v>1870</v>
      </c>
      <c r="O11" s="4">
        <f>N11-L11</f>
        <v>1198</v>
      </c>
      <c r="P11" s="11">
        <f>O11</f>
        <v>1198</v>
      </c>
      <c r="Q11" s="12"/>
      <c r="R11" s="1">
        <f t="shared" ref="R11" si="5">F11-C11</f>
        <v>1197</v>
      </c>
      <c r="S11" s="1">
        <f t="shared" si="3"/>
        <v>633</v>
      </c>
      <c r="T11" s="1">
        <f t="shared" si="4"/>
        <v>1198</v>
      </c>
    </row>
    <row r="12" spans="1:29" x14ac:dyDescent="0.25">
      <c r="A12" s="3" t="s">
        <v>12</v>
      </c>
      <c r="B12" s="1" t="s">
        <v>9</v>
      </c>
      <c r="C12" s="1">
        <f t="shared" si="0"/>
        <v>3780</v>
      </c>
      <c r="D12" s="1">
        <f>D9+D10+D11</f>
        <v>2797</v>
      </c>
      <c r="E12" s="1">
        <f>E9+E10+E11</f>
        <v>983</v>
      </c>
      <c r="F12" s="1">
        <f>F9+F10+F11</f>
        <v>7500</v>
      </c>
      <c r="G12" s="1">
        <f>G9+G10+G11</f>
        <v>2490</v>
      </c>
      <c r="H12" s="17">
        <f t="shared" si="1"/>
        <v>3720</v>
      </c>
      <c r="I12" s="17"/>
      <c r="J12" s="17">
        <f>G12-E12</f>
        <v>1507</v>
      </c>
      <c r="K12" s="17"/>
      <c r="L12" s="4">
        <f>M12</f>
        <v>1497</v>
      </c>
      <c r="M12" s="4">
        <f>M9+M10+M11</f>
        <v>1497</v>
      </c>
      <c r="N12" s="4">
        <f>N9+N10+N11</f>
        <v>5610</v>
      </c>
      <c r="O12" s="4">
        <f>N12-L12</f>
        <v>4113</v>
      </c>
      <c r="P12" s="17">
        <f>O12</f>
        <v>4113</v>
      </c>
      <c r="Q12" s="17"/>
      <c r="R12" s="1">
        <f>R9+R10+R11</f>
        <v>3720</v>
      </c>
      <c r="S12" s="1">
        <f>S9+S10+S11</f>
        <v>1507</v>
      </c>
      <c r="T12" s="1">
        <f>T9+T10+T11</f>
        <v>4113</v>
      </c>
    </row>
    <row r="13" spans="1:29" ht="15" customHeight="1" x14ac:dyDescent="0.25">
      <c r="A13" s="18" t="s">
        <v>13</v>
      </c>
      <c r="B13" s="19"/>
      <c r="C13" s="19"/>
      <c r="D13" s="19"/>
      <c r="E13" s="19"/>
      <c r="F13" s="19"/>
      <c r="G13" s="19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2"/>
    </row>
    <row r="14" spans="1:29" x14ac:dyDescent="0.25">
      <c r="A14" s="3" t="s">
        <v>14</v>
      </c>
      <c r="B14" s="1" t="s">
        <v>9</v>
      </c>
      <c r="C14" s="1">
        <f t="shared" ref="C14:C16" si="6">D14+E14</f>
        <v>383</v>
      </c>
      <c r="D14" s="1">
        <v>383</v>
      </c>
      <c r="E14" s="1">
        <v>0</v>
      </c>
      <c r="F14" s="1">
        <v>2500</v>
      </c>
      <c r="G14" s="1">
        <v>830</v>
      </c>
      <c r="H14" s="11">
        <f t="shared" ref="H14:H16" si="7">F14-C14</f>
        <v>2117</v>
      </c>
      <c r="I14" s="12"/>
      <c r="J14" s="17">
        <f t="shared" ref="J14:J16" si="8">G14-E14</f>
        <v>830</v>
      </c>
      <c r="K14" s="17"/>
      <c r="L14" s="4">
        <f t="shared" ref="L14:L21" si="9">M14</f>
        <v>0</v>
      </c>
      <c r="M14" s="5">
        <v>0</v>
      </c>
      <c r="N14" s="4">
        <v>1870</v>
      </c>
      <c r="O14" s="4">
        <f>N14-L14</f>
        <v>1870</v>
      </c>
      <c r="P14" s="17">
        <f t="shared" ref="P14:P16" si="10">O14</f>
        <v>1870</v>
      </c>
      <c r="Q14" s="17"/>
      <c r="R14" s="1">
        <f t="shared" ref="R14:R16" si="11">F14-C14</f>
        <v>2117</v>
      </c>
      <c r="S14" s="1">
        <f t="shared" ref="S14:S16" si="12">G14-E14</f>
        <v>830</v>
      </c>
      <c r="T14" s="1">
        <f t="shared" ref="T14:T16" si="13">N14-L14</f>
        <v>1870</v>
      </c>
    </row>
    <row r="15" spans="1:29" x14ac:dyDescent="0.25">
      <c r="A15" s="3" t="s">
        <v>15</v>
      </c>
      <c r="B15" s="1" t="s">
        <v>9</v>
      </c>
      <c r="C15" s="1">
        <f t="shared" si="6"/>
        <v>471</v>
      </c>
      <c r="D15" s="1">
        <v>366</v>
      </c>
      <c r="E15" s="1">
        <v>105</v>
      </c>
      <c r="F15" s="1">
        <v>2500</v>
      </c>
      <c r="G15" s="1">
        <v>830</v>
      </c>
      <c r="H15" s="11">
        <f t="shared" si="7"/>
        <v>2029</v>
      </c>
      <c r="I15" s="12"/>
      <c r="J15" s="17">
        <f t="shared" si="8"/>
        <v>725</v>
      </c>
      <c r="K15" s="17"/>
      <c r="L15" s="4">
        <f t="shared" si="9"/>
        <v>0</v>
      </c>
      <c r="M15" s="5">
        <v>0</v>
      </c>
      <c r="N15" s="4">
        <v>1870</v>
      </c>
      <c r="O15" s="4">
        <f>N15-L15</f>
        <v>1870</v>
      </c>
      <c r="P15" s="17">
        <f t="shared" si="10"/>
        <v>1870</v>
      </c>
      <c r="Q15" s="17"/>
      <c r="R15" s="1">
        <f t="shared" si="11"/>
        <v>2029</v>
      </c>
      <c r="S15" s="1">
        <f t="shared" si="12"/>
        <v>725</v>
      </c>
      <c r="T15" s="1">
        <f t="shared" si="13"/>
        <v>1870</v>
      </c>
    </row>
    <row r="16" spans="1:29" x14ac:dyDescent="0.25">
      <c r="A16" s="3" t="s">
        <v>16</v>
      </c>
      <c r="B16" s="1" t="s">
        <v>9</v>
      </c>
      <c r="C16" s="1">
        <f t="shared" si="6"/>
        <v>806</v>
      </c>
      <c r="D16" s="1">
        <v>377</v>
      </c>
      <c r="E16" s="1">
        <v>429</v>
      </c>
      <c r="F16" s="1">
        <v>2500</v>
      </c>
      <c r="G16" s="1">
        <v>830</v>
      </c>
      <c r="H16" s="11">
        <f t="shared" si="7"/>
        <v>1694</v>
      </c>
      <c r="I16" s="12"/>
      <c r="J16" s="17">
        <f t="shared" si="8"/>
        <v>401</v>
      </c>
      <c r="K16" s="17"/>
      <c r="L16" s="4">
        <f t="shared" si="9"/>
        <v>0</v>
      </c>
      <c r="M16" s="5">
        <v>0</v>
      </c>
      <c r="N16" s="4">
        <v>1870</v>
      </c>
      <c r="O16" s="4">
        <f>N16-L16</f>
        <v>1870</v>
      </c>
      <c r="P16" s="17">
        <f t="shared" si="10"/>
        <v>1870</v>
      </c>
      <c r="Q16" s="17"/>
      <c r="R16" s="1">
        <f t="shared" si="11"/>
        <v>1694</v>
      </c>
      <c r="S16" s="1">
        <f t="shared" si="12"/>
        <v>401</v>
      </c>
      <c r="T16" s="1">
        <f t="shared" si="13"/>
        <v>1870</v>
      </c>
    </row>
    <row r="17" spans="1:20" x14ac:dyDescent="0.25">
      <c r="A17" s="3" t="s">
        <v>17</v>
      </c>
      <c r="B17" s="1" t="s">
        <v>9</v>
      </c>
      <c r="C17" s="1">
        <f>C14+C15+C16</f>
        <v>1660</v>
      </c>
      <c r="D17" s="1">
        <f>D14+D15+D16</f>
        <v>1126</v>
      </c>
      <c r="E17" s="1">
        <f>E14+E15+E16</f>
        <v>534</v>
      </c>
      <c r="F17" s="1">
        <f>F14+F15+F16</f>
        <v>7500</v>
      </c>
      <c r="G17" s="1">
        <f>G14+G15+G16</f>
        <v>2490</v>
      </c>
      <c r="H17" s="17">
        <f t="shared" ref="H17" si="14">F17-C17</f>
        <v>5840</v>
      </c>
      <c r="I17" s="17"/>
      <c r="J17" s="17">
        <f>G17-E17</f>
        <v>1956</v>
      </c>
      <c r="K17" s="17"/>
      <c r="L17" s="4">
        <f>M17</f>
        <v>0</v>
      </c>
      <c r="M17" s="4">
        <f>M14+M15+M16</f>
        <v>0</v>
      </c>
      <c r="N17" s="4">
        <f>N14+N15+N16</f>
        <v>5610</v>
      </c>
      <c r="O17" s="4">
        <f>N17-L17</f>
        <v>5610</v>
      </c>
      <c r="P17" s="17">
        <f>O17</f>
        <v>5610</v>
      </c>
      <c r="Q17" s="17"/>
      <c r="R17" s="1">
        <f>R14+R15+R16</f>
        <v>5840</v>
      </c>
      <c r="S17" s="1">
        <f>S14+S15+S16</f>
        <v>1956</v>
      </c>
      <c r="T17" s="1">
        <f>T14+T15+T16</f>
        <v>5610</v>
      </c>
    </row>
    <row r="18" spans="1:20" ht="15" customHeight="1" x14ac:dyDescent="0.25">
      <c r="A18" s="18" t="s">
        <v>18</v>
      </c>
      <c r="B18" s="19"/>
      <c r="C18" s="19"/>
      <c r="D18" s="19"/>
      <c r="E18" s="19"/>
      <c r="F18" s="19"/>
      <c r="G18" s="19"/>
      <c r="H18" s="20"/>
      <c r="I18" s="2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2"/>
    </row>
    <row r="19" spans="1:20" x14ac:dyDescent="0.25">
      <c r="A19" s="3" t="s">
        <v>19</v>
      </c>
      <c r="B19" s="1" t="s">
        <v>9</v>
      </c>
      <c r="C19" s="1">
        <f t="shared" ref="C19:C22" si="15">D19+E19</f>
        <v>809</v>
      </c>
      <c r="D19" s="1">
        <v>299</v>
      </c>
      <c r="E19" s="1">
        <v>510</v>
      </c>
      <c r="F19" s="1">
        <v>2500</v>
      </c>
      <c r="G19" s="1">
        <v>830</v>
      </c>
      <c r="H19" s="11">
        <f t="shared" ref="H19:H21" si="16">F19-C19</f>
        <v>1691</v>
      </c>
      <c r="I19" s="12"/>
      <c r="J19" s="17">
        <f t="shared" ref="J19:J21" si="17">G19-E19</f>
        <v>320</v>
      </c>
      <c r="K19" s="17"/>
      <c r="L19" s="4">
        <f t="shared" si="9"/>
        <v>417</v>
      </c>
      <c r="M19" s="5">
        <v>417</v>
      </c>
      <c r="N19" s="4">
        <v>1870</v>
      </c>
      <c r="O19" s="4">
        <f>N19-L19</f>
        <v>1453</v>
      </c>
      <c r="P19" s="17">
        <f t="shared" ref="P19:P21" si="18">O19</f>
        <v>1453</v>
      </c>
      <c r="Q19" s="17"/>
      <c r="R19" s="1">
        <f t="shared" ref="R19:R21" si="19">F19-C19</f>
        <v>1691</v>
      </c>
      <c r="S19" s="1">
        <f t="shared" ref="S19:S21" si="20">G19-E19</f>
        <v>320</v>
      </c>
      <c r="T19" s="1">
        <f t="shared" ref="T19:T21" si="21">N19-L19</f>
        <v>1453</v>
      </c>
    </row>
    <row r="20" spans="1:20" x14ac:dyDescent="0.25">
      <c r="A20" s="3" t="s">
        <v>20</v>
      </c>
      <c r="B20" s="1" t="s">
        <v>9</v>
      </c>
      <c r="C20" s="1">
        <f t="shared" si="15"/>
        <v>536</v>
      </c>
      <c r="D20" s="1">
        <v>536</v>
      </c>
      <c r="E20" s="1">
        <v>0</v>
      </c>
      <c r="F20" s="1">
        <v>2500</v>
      </c>
      <c r="G20" s="1">
        <v>830</v>
      </c>
      <c r="H20" s="11">
        <f t="shared" si="16"/>
        <v>1964</v>
      </c>
      <c r="I20" s="12"/>
      <c r="J20" s="17">
        <f t="shared" si="17"/>
        <v>830</v>
      </c>
      <c r="K20" s="17"/>
      <c r="L20" s="4">
        <f t="shared" si="9"/>
        <v>291</v>
      </c>
      <c r="M20" s="5">
        <v>291</v>
      </c>
      <c r="N20" s="4">
        <v>1870</v>
      </c>
      <c r="O20" s="4">
        <f>N20-L20</f>
        <v>1579</v>
      </c>
      <c r="P20" s="17">
        <f t="shared" si="18"/>
        <v>1579</v>
      </c>
      <c r="Q20" s="17"/>
      <c r="R20" s="1">
        <f t="shared" si="19"/>
        <v>1964</v>
      </c>
      <c r="S20" s="1">
        <f t="shared" si="20"/>
        <v>830</v>
      </c>
      <c r="T20" s="1">
        <f t="shared" si="21"/>
        <v>1579</v>
      </c>
    </row>
    <row r="21" spans="1:20" x14ac:dyDescent="0.25">
      <c r="A21" s="3" t="s">
        <v>21</v>
      </c>
      <c r="B21" s="1" t="s">
        <v>9</v>
      </c>
      <c r="C21" s="1">
        <f t="shared" si="15"/>
        <v>322</v>
      </c>
      <c r="D21" s="1">
        <v>322</v>
      </c>
      <c r="E21" s="1">
        <v>0</v>
      </c>
      <c r="F21" s="1">
        <v>2500</v>
      </c>
      <c r="G21" s="1">
        <v>830</v>
      </c>
      <c r="H21" s="11">
        <f t="shared" si="16"/>
        <v>2178</v>
      </c>
      <c r="I21" s="12"/>
      <c r="J21" s="17">
        <f t="shared" si="17"/>
        <v>830</v>
      </c>
      <c r="K21" s="17"/>
      <c r="L21" s="4">
        <f t="shared" si="9"/>
        <v>30</v>
      </c>
      <c r="M21" s="5">
        <v>30</v>
      </c>
      <c r="N21" s="4">
        <v>1870</v>
      </c>
      <c r="O21" s="4">
        <f>N21-L21</f>
        <v>1840</v>
      </c>
      <c r="P21" s="17">
        <f t="shared" si="18"/>
        <v>1840</v>
      </c>
      <c r="Q21" s="17"/>
      <c r="R21" s="1">
        <f t="shared" si="19"/>
        <v>2178</v>
      </c>
      <c r="S21" s="1">
        <f t="shared" si="20"/>
        <v>830</v>
      </c>
      <c r="T21" s="1">
        <f t="shared" si="21"/>
        <v>1840</v>
      </c>
    </row>
    <row r="22" spans="1:20" x14ac:dyDescent="0.25">
      <c r="A22" s="3" t="s">
        <v>22</v>
      </c>
      <c r="B22" s="1" t="s">
        <v>9</v>
      </c>
      <c r="C22" s="1">
        <f t="shared" si="15"/>
        <v>1667</v>
      </c>
      <c r="D22" s="1">
        <f>D19+D20+D21</f>
        <v>1157</v>
      </c>
      <c r="E22" s="1">
        <f>E19+E20+E21</f>
        <v>510</v>
      </c>
      <c r="F22" s="1">
        <f>F19+F20+F21</f>
        <v>7500</v>
      </c>
      <c r="G22" s="1">
        <f>G19+G20+G21</f>
        <v>2490</v>
      </c>
      <c r="H22" s="17">
        <f t="shared" ref="H22" si="22">F22-C22</f>
        <v>5833</v>
      </c>
      <c r="I22" s="17"/>
      <c r="J22" s="17">
        <f>G22-E22</f>
        <v>1980</v>
      </c>
      <c r="K22" s="17"/>
      <c r="L22" s="4">
        <f>M22</f>
        <v>738</v>
      </c>
      <c r="M22" s="4">
        <f>M19+M20+M21</f>
        <v>738</v>
      </c>
      <c r="N22" s="4">
        <f>N19+N20+N21</f>
        <v>5610</v>
      </c>
      <c r="O22" s="4">
        <f>N22-L22</f>
        <v>4872</v>
      </c>
      <c r="P22" s="17">
        <f>O22</f>
        <v>4872</v>
      </c>
      <c r="Q22" s="17"/>
      <c r="R22" s="1">
        <f>R19+R20+R21</f>
        <v>5833</v>
      </c>
      <c r="S22" s="1">
        <f>S19+S20+S21</f>
        <v>1980</v>
      </c>
      <c r="T22" s="1">
        <f>T19+T20+T21</f>
        <v>4872</v>
      </c>
    </row>
    <row r="23" spans="1:20" ht="15" customHeight="1" x14ac:dyDescent="0.25">
      <c r="A23" s="18" t="s">
        <v>23</v>
      </c>
      <c r="B23" s="19"/>
      <c r="C23" s="19"/>
      <c r="D23" s="19"/>
      <c r="E23" s="19"/>
      <c r="F23" s="19"/>
      <c r="G23" s="19"/>
      <c r="H23" s="20"/>
      <c r="I23" s="20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2"/>
    </row>
    <row r="24" spans="1:20" x14ac:dyDescent="0.25">
      <c r="A24" s="3" t="s">
        <v>24</v>
      </c>
      <c r="B24" s="1" t="s">
        <v>9</v>
      </c>
      <c r="C24" s="1">
        <f t="shared" ref="C24:C27" si="23">D24+E24</f>
        <v>885</v>
      </c>
      <c r="D24" s="1">
        <v>385</v>
      </c>
      <c r="E24" s="1">
        <v>500</v>
      </c>
      <c r="F24" s="1">
        <v>2500</v>
      </c>
      <c r="G24" s="1">
        <v>830</v>
      </c>
      <c r="H24" s="11">
        <f t="shared" ref="H24:H26" si="24">F24-C24</f>
        <v>1615</v>
      </c>
      <c r="I24" s="12"/>
      <c r="J24" s="17">
        <f t="shared" ref="J24:J26" si="25">G24-E24</f>
        <v>330</v>
      </c>
      <c r="K24" s="17"/>
      <c r="L24" s="4">
        <f t="shared" ref="L24:L26" si="26">M24</f>
        <v>500</v>
      </c>
      <c r="M24" s="5">
        <v>500</v>
      </c>
      <c r="N24" s="4">
        <v>1870</v>
      </c>
      <c r="O24" s="4">
        <f>N24-L24</f>
        <v>1370</v>
      </c>
      <c r="P24" s="17">
        <f t="shared" ref="P24:P26" si="27">O24</f>
        <v>1370</v>
      </c>
      <c r="Q24" s="17"/>
      <c r="R24" s="1">
        <f t="shared" ref="R24:R26" si="28">F24-C24</f>
        <v>1615</v>
      </c>
      <c r="S24" s="1">
        <f t="shared" ref="S24:S26" si="29">G24-E24</f>
        <v>330</v>
      </c>
      <c r="T24" s="1">
        <f t="shared" ref="T24:T26" si="30">N24-L24</f>
        <v>1370</v>
      </c>
    </row>
    <row r="25" spans="1:20" x14ac:dyDescent="0.25">
      <c r="A25" s="3" t="s">
        <v>25</v>
      </c>
      <c r="B25" s="1" t="s">
        <v>9</v>
      </c>
      <c r="C25" s="1">
        <f t="shared" si="23"/>
        <v>1198</v>
      </c>
      <c r="D25" s="1">
        <v>804</v>
      </c>
      <c r="E25" s="1">
        <v>394</v>
      </c>
      <c r="F25" s="1">
        <v>2500</v>
      </c>
      <c r="G25" s="1">
        <v>830</v>
      </c>
      <c r="H25" s="11">
        <f t="shared" si="24"/>
        <v>1302</v>
      </c>
      <c r="I25" s="12"/>
      <c r="J25" s="17">
        <f t="shared" si="25"/>
        <v>436</v>
      </c>
      <c r="K25" s="17"/>
      <c r="L25" s="4">
        <f t="shared" si="26"/>
        <v>383</v>
      </c>
      <c r="M25" s="5">
        <v>383</v>
      </c>
      <c r="N25" s="4">
        <v>1870</v>
      </c>
      <c r="O25" s="4">
        <f>N25-L25</f>
        <v>1487</v>
      </c>
      <c r="P25" s="17">
        <f t="shared" si="27"/>
        <v>1487</v>
      </c>
      <c r="Q25" s="17"/>
      <c r="R25" s="1">
        <f t="shared" si="28"/>
        <v>1302</v>
      </c>
      <c r="S25" s="1">
        <f t="shared" si="29"/>
        <v>436</v>
      </c>
      <c r="T25" s="1">
        <f t="shared" si="30"/>
        <v>1487</v>
      </c>
    </row>
    <row r="26" spans="1:20" x14ac:dyDescent="0.25">
      <c r="A26" s="3" t="s">
        <v>26</v>
      </c>
      <c r="B26" s="1" t="s">
        <v>9</v>
      </c>
      <c r="C26" s="1">
        <f t="shared" si="23"/>
        <v>874</v>
      </c>
      <c r="D26" s="1">
        <v>460</v>
      </c>
      <c r="E26" s="1">
        <v>414</v>
      </c>
      <c r="F26" s="1">
        <v>2500</v>
      </c>
      <c r="G26" s="1">
        <v>830</v>
      </c>
      <c r="H26" s="11">
        <f t="shared" si="24"/>
        <v>1626</v>
      </c>
      <c r="I26" s="12"/>
      <c r="J26" s="17">
        <f t="shared" si="25"/>
        <v>416</v>
      </c>
      <c r="K26" s="17"/>
      <c r="L26" s="4">
        <f t="shared" si="26"/>
        <v>298</v>
      </c>
      <c r="M26" s="5">
        <v>298</v>
      </c>
      <c r="N26" s="4">
        <v>1870</v>
      </c>
      <c r="O26" s="4">
        <f>N26-L26</f>
        <v>1572</v>
      </c>
      <c r="P26" s="17">
        <f t="shared" si="27"/>
        <v>1572</v>
      </c>
      <c r="Q26" s="17"/>
      <c r="R26" s="1">
        <f t="shared" si="28"/>
        <v>1626</v>
      </c>
      <c r="S26" s="1">
        <f t="shared" si="29"/>
        <v>416</v>
      </c>
      <c r="T26" s="1">
        <f t="shared" si="30"/>
        <v>1572</v>
      </c>
    </row>
    <row r="27" spans="1:20" x14ac:dyDescent="0.25">
      <c r="A27" s="3" t="s">
        <v>27</v>
      </c>
      <c r="B27" s="1" t="s">
        <v>9</v>
      </c>
      <c r="C27" s="1">
        <f t="shared" si="23"/>
        <v>2957</v>
      </c>
      <c r="D27" s="1">
        <f>D24+D25+D26</f>
        <v>1649</v>
      </c>
      <c r="E27" s="1">
        <f>E24+E25+E26</f>
        <v>1308</v>
      </c>
      <c r="F27" s="1">
        <f>F24+F25+F26</f>
        <v>7500</v>
      </c>
      <c r="G27" s="1">
        <f>G24+G25+G26</f>
        <v>2490</v>
      </c>
      <c r="H27" s="17">
        <f>F27-C27</f>
        <v>4543</v>
      </c>
      <c r="I27" s="17"/>
      <c r="J27" s="17">
        <f>G27-E27</f>
        <v>1182</v>
      </c>
      <c r="K27" s="17"/>
      <c r="L27" s="4">
        <f>M27</f>
        <v>1181</v>
      </c>
      <c r="M27" s="4">
        <f>M24+M25+M26</f>
        <v>1181</v>
      </c>
      <c r="N27" s="4">
        <f>N24+N25+N26</f>
        <v>5610</v>
      </c>
      <c r="O27" s="4">
        <f>N27-L27</f>
        <v>4429</v>
      </c>
      <c r="P27" s="17">
        <f>O27</f>
        <v>4429</v>
      </c>
      <c r="Q27" s="17"/>
      <c r="R27" s="1">
        <f>R24+R25+R26</f>
        <v>4543</v>
      </c>
      <c r="S27" s="1">
        <f>S24+S25+S26</f>
        <v>1182</v>
      </c>
      <c r="T27" s="1">
        <f>T24+T25+T26</f>
        <v>4429</v>
      </c>
    </row>
    <row r="28" spans="1:20" ht="15" customHeight="1" x14ac:dyDescent="0.25">
      <c r="A28" s="18" t="s">
        <v>28</v>
      </c>
      <c r="B28" s="19"/>
      <c r="C28" s="19"/>
      <c r="D28" s="19"/>
      <c r="E28" s="19"/>
      <c r="F28" s="19"/>
      <c r="G28" s="19"/>
      <c r="H28" s="41"/>
      <c r="I28" s="4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x14ac:dyDescent="0.25">
      <c r="A29" s="1" t="s">
        <v>8</v>
      </c>
      <c r="B29" s="1" t="s">
        <v>9</v>
      </c>
      <c r="C29" s="1">
        <v>922</v>
      </c>
      <c r="D29" s="1">
        <v>550</v>
      </c>
      <c r="E29" s="1">
        <v>372</v>
      </c>
      <c r="F29" s="1">
        <v>2500</v>
      </c>
      <c r="G29" s="1">
        <v>830</v>
      </c>
      <c r="H29" s="11">
        <f t="shared" ref="H29:H31" si="31">F29-C29</f>
        <v>1578</v>
      </c>
      <c r="I29" s="12"/>
      <c r="J29" s="17">
        <f t="shared" ref="J29:J31" si="32">G29-E29</f>
        <v>458</v>
      </c>
      <c r="K29" s="17"/>
      <c r="L29" s="4">
        <f t="shared" ref="L29:L32" si="33">M29</f>
        <v>367</v>
      </c>
      <c r="M29" s="4">
        <v>367</v>
      </c>
      <c r="N29" s="4">
        <v>1870</v>
      </c>
      <c r="O29" s="4">
        <f t="shared" ref="O29:O32" si="34">N29-L29</f>
        <v>1503</v>
      </c>
      <c r="P29" s="17">
        <f t="shared" ref="P29:P31" si="35">O29</f>
        <v>1503</v>
      </c>
      <c r="Q29" s="17"/>
      <c r="R29" s="1">
        <f t="shared" ref="R29:R31" si="36">F29-C29</f>
        <v>1578</v>
      </c>
      <c r="S29" s="1">
        <f t="shared" ref="S29:S31" si="37">G29-E29</f>
        <v>458</v>
      </c>
      <c r="T29" s="1">
        <f t="shared" ref="T29:T31" si="38">N29-L29</f>
        <v>1503</v>
      </c>
    </row>
    <row r="30" spans="1:20" x14ac:dyDescent="0.25">
      <c r="A30" s="1" t="s">
        <v>10</v>
      </c>
      <c r="B30" s="1" t="s">
        <v>9</v>
      </c>
      <c r="C30" s="1">
        <f>D30+E30</f>
        <v>1760</v>
      </c>
      <c r="D30" s="1">
        <v>1324</v>
      </c>
      <c r="E30" s="1">
        <v>436</v>
      </c>
      <c r="F30" s="1">
        <v>2500</v>
      </c>
      <c r="G30" s="1">
        <v>830</v>
      </c>
      <c r="H30" s="11">
        <f t="shared" si="31"/>
        <v>740</v>
      </c>
      <c r="I30" s="12"/>
      <c r="J30" s="17">
        <f t="shared" si="32"/>
        <v>394</v>
      </c>
      <c r="K30" s="17"/>
      <c r="L30" s="4">
        <f t="shared" si="33"/>
        <v>395</v>
      </c>
      <c r="M30" s="4">
        <v>395</v>
      </c>
      <c r="N30" s="4">
        <v>1870</v>
      </c>
      <c r="O30" s="4">
        <f t="shared" si="34"/>
        <v>1475</v>
      </c>
      <c r="P30" s="17">
        <f t="shared" si="35"/>
        <v>1475</v>
      </c>
      <c r="Q30" s="17"/>
      <c r="R30" s="1">
        <f t="shared" si="36"/>
        <v>740</v>
      </c>
      <c r="S30" s="1">
        <f t="shared" si="37"/>
        <v>394</v>
      </c>
      <c r="T30" s="1">
        <f t="shared" si="38"/>
        <v>1475</v>
      </c>
    </row>
    <row r="31" spans="1:20" x14ac:dyDescent="0.25">
      <c r="A31" s="1" t="s">
        <v>11</v>
      </c>
      <c r="B31" s="1" t="s">
        <v>9</v>
      </c>
      <c r="C31" s="1">
        <f>D31+E31</f>
        <v>1703</v>
      </c>
      <c r="D31" s="1">
        <v>1306</v>
      </c>
      <c r="E31" s="1">
        <v>397</v>
      </c>
      <c r="F31" s="1">
        <v>2500</v>
      </c>
      <c r="G31" s="1">
        <v>830</v>
      </c>
      <c r="H31" s="11">
        <f t="shared" si="31"/>
        <v>797</v>
      </c>
      <c r="I31" s="12"/>
      <c r="J31" s="17">
        <f t="shared" si="32"/>
        <v>433</v>
      </c>
      <c r="K31" s="17"/>
      <c r="L31" s="4">
        <f t="shared" si="33"/>
        <v>480</v>
      </c>
      <c r="M31" s="4">
        <v>480</v>
      </c>
      <c r="N31" s="4">
        <v>1870</v>
      </c>
      <c r="O31" s="4">
        <f t="shared" si="34"/>
        <v>1390</v>
      </c>
      <c r="P31" s="17">
        <f t="shared" si="35"/>
        <v>1390</v>
      </c>
      <c r="Q31" s="17"/>
      <c r="R31" s="1">
        <f t="shared" si="36"/>
        <v>797</v>
      </c>
      <c r="S31" s="1">
        <f t="shared" si="37"/>
        <v>433</v>
      </c>
      <c r="T31" s="1">
        <f t="shared" si="38"/>
        <v>1390</v>
      </c>
    </row>
    <row r="32" spans="1:20" x14ac:dyDescent="0.25">
      <c r="A32" s="3" t="s">
        <v>12</v>
      </c>
      <c r="B32" s="1" t="s">
        <v>9</v>
      </c>
      <c r="C32" s="1">
        <f t="shared" ref="C32" si="39">D32+E32</f>
        <v>4385</v>
      </c>
      <c r="D32" s="1">
        <f>D29+D30+D31</f>
        <v>3180</v>
      </c>
      <c r="E32" s="1">
        <f>E29+E30+E31</f>
        <v>1205</v>
      </c>
      <c r="F32" s="1">
        <v>7500</v>
      </c>
      <c r="G32" s="1">
        <f>G29+G30+G31</f>
        <v>2490</v>
      </c>
      <c r="H32" s="17">
        <f t="shared" ref="H32" si="40">F32-C32</f>
        <v>3115</v>
      </c>
      <c r="I32" s="17"/>
      <c r="J32" s="17">
        <f>G32-E32</f>
        <v>1285</v>
      </c>
      <c r="K32" s="17"/>
      <c r="L32" s="4">
        <f t="shared" si="33"/>
        <v>1242</v>
      </c>
      <c r="M32" s="4">
        <f>M29+M30+M31</f>
        <v>1242</v>
      </c>
      <c r="N32" s="4">
        <f>N29+N30+N31</f>
        <v>5610</v>
      </c>
      <c r="O32" s="4">
        <f t="shared" si="34"/>
        <v>4368</v>
      </c>
      <c r="P32" s="17">
        <f>O32</f>
        <v>4368</v>
      </c>
      <c r="Q32" s="17"/>
      <c r="R32" s="1">
        <f>R29+R30+R31</f>
        <v>3115</v>
      </c>
      <c r="S32" s="1">
        <f>S29+S30+S31</f>
        <v>1285</v>
      </c>
      <c r="T32" s="1">
        <f>SUM(T29:T31)</f>
        <v>4368</v>
      </c>
    </row>
    <row r="33" spans="1:20" x14ac:dyDescent="0.25">
      <c r="A33" s="30" t="s">
        <v>40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x14ac:dyDescent="0.25">
      <c r="A34" s="6" t="s">
        <v>14</v>
      </c>
      <c r="B34" s="6" t="s">
        <v>9</v>
      </c>
      <c r="C34" s="6">
        <f t="shared" ref="C34" si="41">D34+E34</f>
        <v>966</v>
      </c>
      <c r="D34" s="6">
        <v>798</v>
      </c>
      <c r="E34" s="6">
        <v>168</v>
      </c>
      <c r="F34" s="6">
        <v>2500</v>
      </c>
      <c r="G34" s="6">
        <v>830</v>
      </c>
      <c r="H34" s="11">
        <f t="shared" ref="H34:H37" si="42">F34-C34</f>
        <v>1534</v>
      </c>
      <c r="I34" s="12"/>
      <c r="J34" s="11">
        <f t="shared" ref="J34:J36" si="43">G34-E34</f>
        <v>662</v>
      </c>
      <c r="K34" s="12"/>
      <c r="L34" s="6">
        <f t="shared" ref="L34:L37" si="44">M34</f>
        <v>201</v>
      </c>
      <c r="M34" s="6">
        <v>201</v>
      </c>
      <c r="N34" s="6">
        <v>1870</v>
      </c>
      <c r="O34" s="6">
        <f t="shared" ref="O34:O37" si="45">N34-L34</f>
        <v>1669</v>
      </c>
      <c r="P34" s="11">
        <f t="shared" ref="P34:P36" si="46">O34</f>
        <v>1669</v>
      </c>
      <c r="Q34" s="12"/>
      <c r="R34" s="6">
        <f t="shared" ref="R34:R36" si="47">F34-C34</f>
        <v>1534</v>
      </c>
      <c r="S34" s="6">
        <f t="shared" ref="S34:S36" si="48">G34-E34</f>
        <v>662</v>
      </c>
      <c r="T34" s="6">
        <f t="shared" ref="T34:T36" si="49">N34-L34</f>
        <v>1669</v>
      </c>
    </row>
    <row r="35" spans="1:20" x14ac:dyDescent="0.25">
      <c r="A35" s="6" t="s">
        <v>15</v>
      </c>
      <c r="B35" s="6" t="s">
        <v>9</v>
      </c>
      <c r="C35" s="6">
        <f>D35+E35</f>
        <v>376</v>
      </c>
      <c r="D35" s="6">
        <v>376</v>
      </c>
      <c r="E35" s="6">
        <v>0</v>
      </c>
      <c r="F35" s="6">
        <v>2500</v>
      </c>
      <c r="G35" s="6">
        <v>830</v>
      </c>
      <c r="H35" s="11">
        <f t="shared" si="42"/>
        <v>2124</v>
      </c>
      <c r="I35" s="12"/>
      <c r="J35" s="11">
        <f t="shared" si="43"/>
        <v>830</v>
      </c>
      <c r="K35" s="12"/>
      <c r="L35" s="6">
        <f t="shared" si="44"/>
        <v>0</v>
      </c>
      <c r="M35" s="6">
        <v>0</v>
      </c>
      <c r="N35" s="6">
        <v>1870</v>
      </c>
      <c r="O35" s="6">
        <f t="shared" si="45"/>
        <v>1870</v>
      </c>
      <c r="P35" s="11">
        <f t="shared" si="46"/>
        <v>1870</v>
      </c>
      <c r="Q35" s="12"/>
      <c r="R35" s="6">
        <f t="shared" si="47"/>
        <v>2124</v>
      </c>
      <c r="S35" s="6">
        <f t="shared" si="48"/>
        <v>830</v>
      </c>
      <c r="T35" s="6">
        <f t="shared" si="49"/>
        <v>1870</v>
      </c>
    </row>
    <row r="36" spans="1:20" x14ac:dyDescent="0.25">
      <c r="A36" s="6" t="s">
        <v>16</v>
      </c>
      <c r="B36" s="6" t="s">
        <v>9</v>
      </c>
      <c r="C36" s="6">
        <f>D36+E36</f>
        <v>382</v>
      </c>
      <c r="D36" s="6">
        <v>382</v>
      </c>
      <c r="E36" s="6">
        <v>0</v>
      </c>
      <c r="F36" s="6">
        <v>2500</v>
      </c>
      <c r="G36" s="6">
        <v>830</v>
      </c>
      <c r="H36" s="11">
        <f t="shared" si="42"/>
        <v>2118</v>
      </c>
      <c r="I36" s="12"/>
      <c r="J36" s="11">
        <f t="shared" si="43"/>
        <v>830</v>
      </c>
      <c r="K36" s="12"/>
      <c r="L36" s="6">
        <f t="shared" si="44"/>
        <v>0</v>
      </c>
      <c r="M36" s="6">
        <v>0</v>
      </c>
      <c r="N36" s="6">
        <v>1870</v>
      </c>
      <c r="O36" s="6">
        <f t="shared" si="45"/>
        <v>1870</v>
      </c>
      <c r="P36" s="11">
        <f t="shared" si="46"/>
        <v>1870</v>
      </c>
      <c r="Q36" s="12"/>
      <c r="R36" s="6">
        <f t="shared" si="47"/>
        <v>2118</v>
      </c>
      <c r="S36" s="6">
        <f t="shared" si="48"/>
        <v>830</v>
      </c>
      <c r="T36" s="6">
        <f t="shared" si="49"/>
        <v>1870</v>
      </c>
    </row>
    <row r="37" spans="1:20" x14ac:dyDescent="0.25">
      <c r="A37" s="6" t="s">
        <v>41</v>
      </c>
      <c r="B37" s="6" t="s">
        <v>9</v>
      </c>
      <c r="C37" s="6">
        <f t="shared" ref="C37" si="50">D37+E37</f>
        <v>1724</v>
      </c>
      <c r="D37" s="6">
        <f>D34+D35+D36</f>
        <v>1556</v>
      </c>
      <c r="E37" s="6">
        <f>E34+E35+E36</f>
        <v>168</v>
      </c>
      <c r="F37" s="6">
        <f>F34+F35+F36</f>
        <v>7500</v>
      </c>
      <c r="G37" s="6">
        <f>G34+G35+G36</f>
        <v>2490</v>
      </c>
      <c r="H37" s="11">
        <f t="shared" si="42"/>
        <v>5776</v>
      </c>
      <c r="I37" s="12"/>
      <c r="J37" s="11">
        <f>G37-E37</f>
        <v>2322</v>
      </c>
      <c r="K37" s="12"/>
      <c r="L37" s="6">
        <f t="shared" si="44"/>
        <v>201</v>
      </c>
      <c r="M37" s="6">
        <f>M34+M35+M36</f>
        <v>201</v>
      </c>
      <c r="N37" s="6">
        <f>N34+N35+N36</f>
        <v>5610</v>
      </c>
      <c r="O37" s="6">
        <f t="shared" si="45"/>
        <v>5409</v>
      </c>
      <c r="P37" s="11">
        <f>O37</f>
        <v>5409</v>
      </c>
      <c r="Q37" s="12"/>
      <c r="R37" s="6">
        <f>R34+R35+R36</f>
        <v>5776</v>
      </c>
      <c r="S37" s="6">
        <f>S34+S35+S36</f>
        <v>2322</v>
      </c>
      <c r="T37" s="6">
        <f>SUM(T34:T36)</f>
        <v>5409</v>
      </c>
    </row>
    <row r="38" spans="1:20" x14ac:dyDescent="0.25">
      <c r="A38" s="7"/>
      <c r="B38" s="7"/>
      <c r="C38" s="7"/>
      <c r="D38" s="7"/>
      <c r="E38" s="7"/>
      <c r="F38" s="7"/>
      <c r="G38" s="7"/>
      <c r="H38" s="8"/>
      <c r="I38" s="8"/>
      <c r="J38" s="7"/>
      <c r="K38" s="7"/>
      <c r="L38" s="10" t="s">
        <v>42</v>
      </c>
      <c r="M38" s="7"/>
      <c r="N38" s="7"/>
      <c r="O38" s="7"/>
      <c r="P38" s="7"/>
      <c r="Q38" s="7"/>
      <c r="R38" s="7"/>
      <c r="S38" s="7"/>
    </row>
    <row r="39" spans="1:20" x14ac:dyDescent="0.25">
      <c r="A39" s="9" t="s">
        <v>43</v>
      </c>
      <c r="B39" s="9" t="s">
        <v>9</v>
      </c>
      <c r="C39" s="9">
        <f t="shared" ref="C39" si="51">D39+E39</f>
        <v>386</v>
      </c>
      <c r="D39" s="9">
        <v>386</v>
      </c>
      <c r="E39" s="9">
        <v>0</v>
      </c>
      <c r="F39" s="9">
        <v>2500</v>
      </c>
      <c r="G39" s="9">
        <v>830</v>
      </c>
      <c r="H39" s="11">
        <f t="shared" ref="H39:H42" si="52">F39-C39</f>
        <v>2114</v>
      </c>
      <c r="I39" s="12"/>
      <c r="J39" s="11">
        <f t="shared" ref="J39:J41" si="53">G39-E39</f>
        <v>830</v>
      </c>
      <c r="K39" s="12"/>
      <c r="L39" s="9">
        <f t="shared" ref="L39:L42" si="54">M39</f>
        <v>0</v>
      </c>
      <c r="M39" s="9">
        <v>0</v>
      </c>
      <c r="N39" s="9">
        <v>1870</v>
      </c>
      <c r="O39" s="9">
        <f t="shared" ref="O39:O42" si="55">N39-L39</f>
        <v>1870</v>
      </c>
      <c r="P39" s="11">
        <f t="shared" ref="P39:P41" si="56">O39</f>
        <v>1870</v>
      </c>
      <c r="Q39" s="12"/>
      <c r="R39" s="9">
        <f t="shared" ref="R39:R41" si="57">F39-C39</f>
        <v>2114</v>
      </c>
      <c r="S39" s="9">
        <f t="shared" ref="S39:S41" si="58">G39-E39</f>
        <v>830</v>
      </c>
      <c r="T39" s="9">
        <f t="shared" ref="T39:T41" si="59">N39-L39</f>
        <v>1870</v>
      </c>
    </row>
    <row r="40" spans="1:20" x14ac:dyDescent="0.25">
      <c r="A40" s="9" t="s">
        <v>44</v>
      </c>
      <c r="B40" s="9" t="s">
        <v>9</v>
      </c>
      <c r="C40" s="9">
        <f>D40+E40</f>
        <v>481</v>
      </c>
      <c r="D40" s="9">
        <v>477</v>
      </c>
      <c r="E40" s="9">
        <v>4</v>
      </c>
      <c r="F40" s="9">
        <v>2500</v>
      </c>
      <c r="G40" s="9">
        <v>830</v>
      </c>
      <c r="H40" s="11">
        <f t="shared" si="52"/>
        <v>2019</v>
      </c>
      <c r="I40" s="12"/>
      <c r="J40" s="11">
        <f t="shared" si="53"/>
        <v>826</v>
      </c>
      <c r="K40" s="12"/>
      <c r="L40" s="9">
        <f t="shared" si="54"/>
        <v>138</v>
      </c>
      <c r="M40" s="9">
        <v>138</v>
      </c>
      <c r="N40" s="9">
        <v>1870</v>
      </c>
      <c r="O40" s="9">
        <f t="shared" si="55"/>
        <v>1732</v>
      </c>
      <c r="P40" s="11">
        <f t="shared" si="56"/>
        <v>1732</v>
      </c>
      <c r="Q40" s="12"/>
      <c r="R40" s="9">
        <f t="shared" si="57"/>
        <v>2019</v>
      </c>
      <c r="S40" s="9">
        <f t="shared" si="58"/>
        <v>826</v>
      </c>
      <c r="T40" s="9">
        <f t="shared" si="59"/>
        <v>1732</v>
      </c>
    </row>
    <row r="41" spans="1:20" x14ac:dyDescent="0.25">
      <c r="A41" s="9" t="s">
        <v>21</v>
      </c>
      <c r="B41" s="9" t="s">
        <v>9</v>
      </c>
      <c r="C41" s="9">
        <f>D41+E41</f>
        <v>722</v>
      </c>
      <c r="D41" s="9">
        <v>721</v>
      </c>
      <c r="E41" s="9">
        <v>1</v>
      </c>
      <c r="F41" s="9">
        <v>2500</v>
      </c>
      <c r="G41" s="9">
        <v>830</v>
      </c>
      <c r="H41" s="11">
        <f t="shared" si="52"/>
        <v>1778</v>
      </c>
      <c r="I41" s="12"/>
      <c r="J41" s="11">
        <f t="shared" si="53"/>
        <v>829</v>
      </c>
      <c r="K41" s="12"/>
      <c r="L41" s="9">
        <f t="shared" si="54"/>
        <v>514</v>
      </c>
      <c r="M41" s="9">
        <v>514</v>
      </c>
      <c r="N41" s="9">
        <v>1870</v>
      </c>
      <c r="O41" s="9">
        <f t="shared" si="55"/>
        <v>1356</v>
      </c>
      <c r="P41" s="11">
        <f t="shared" si="56"/>
        <v>1356</v>
      </c>
      <c r="Q41" s="12"/>
      <c r="R41" s="9">
        <f t="shared" si="57"/>
        <v>1778</v>
      </c>
      <c r="S41" s="9">
        <f t="shared" si="58"/>
        <v>829</v>
      </c>
      <c r="T41" s="9">
        <f t="shared" si="59"/>
        <v>1356</v>
      </c>
    </row>
    <row r="42" spans="1:20" x14ac:dyDescent="0.25">
      <c r="A42" s="9" t="s">
        <v>45</v>
      </c>
      <c r="B42" s="9" t="s">
        <v>9</v>
      </c>
      <c r="C42" s="9">
        <f t="shared" ref="C42" si="60">D42+E42</f>
        <v>1589</v>
      </c>
      <c r="D42" s="9">
        <f>D39+D40+D41</f>
        <v>1584</v>
      </c>
      <c r="E42" s="9">
        <f>E39+E40+E41</f>
        <v>5</v>
      </c>
      <c r="F42" s="9">
        <f>F39+F40+F41</f>
        <v>7500</v>
      </c>
      <c r="G42" s="9">
        <f>G39+G40+G41</f>
        <v>2490</v>
      </c>
      <c r="H42" s="11">
        <f t="shared" si="52"/>
        <v>5911</v>
      </c>
      <c r="I42" s="12"/>
      <c r="J42" s="11">
        <f>G42-E42</f>
        <v>2485</v>
      </c>
      <c r="K42" s="12"/>
      <c r="L42" s="9">
        <f t="shared" si="54"/>
        <v>652</v>
      </c>
      <c r="M42" s="9">
        <f>M39+M40+M41</f>
        <v>652</v>
      </c>
      <c r="N42" s="9">
        <f>N39+N40+N41</f>
        <v>5610</v>
      </c>
      <c r="O42" s="9">
        <f t="shared" si="55"/>
        <v>4958</v>
      </c>
      <c r="P42" s="11">
        <f>O42</f>
        <v>4958</v>
      </c>
      <c r="Q42" s="12"/>
      <c r="R42" s="9">
        <f>R39+R40+R41</f>
        <v>5911</v>
      </c>
      <c r="S42" s="9">
        <f>S39+S40+S41</f>
        <v>2485</v>
      </c>
      <c r="T42" s="9">
        <f>SUM(T39:T41)</f>
        <v>4958</v>
      </c>
    </row>
  </sheetData>
  <mergeCells count="114">
    <mergeCell ref="P34:Q34"/>
    <mergeCell ref="P35:Q35"/>
    <mergeCell ref="P36:Q36"/>
    <mergeCell ref="P37:Q37"/>
    <mergeCell ref="H34:I34"/>
    <mergeCell ref="H35:I35"/>
    <mergeCell ref="H36:I36"/>
    <mergeCell ref="H37:I37"/>
    <mergeCell ref="J34:K34"/>
    <mergeCell ref="J35:K35"/>
    <mergeCell ref="J36:K36"/>
    <mergeCell ref="J37:K37"/>
    <mergeCell ref="A33:T33"/>
    <mergeCell ref="P7:Q7"/>
    <mergeCell ref="P9:Q9"/>
    <mergeCell ref="P10:Q10"/>
    <mergeCell ref="R1:T3"/>
    <mergeCell ref="L1:Q3"/>
    <mergeCell ref="A8:T8"/>
    <mergeCell ref="M4:M6"/>
    <mergeCell ref="L4:L6"/>
    <mergeCell ref="T4:T6"/>
    <mergeCell ref="S4:S6"/>
    <mergeCell ref="R4:R6"/>
    <mergeCell ref="P4:Q6"/>
    <mergeCell ref="O4:O6"/>
    <mergeCell ref="N4:N6"/>
    <mergeCell ref="A28:T28"/>
    <mergeCell ref="P31:Q31"/>
    <mergeCell ref="P32:Q32"/>
    <mergeCell ref="P25:Q25"/>
    <mergeCell ref="P26:Q26"/>
    <mergeCell ref="P27:Q27"/>
    <mergeCell ref="P29:Q29"/>
    <mergeCell ref="P30:Q30"/>
    <mergeCell ref="H32:I32"/>
    <mergeCell ref="J32:K32"/>
    <mergeCell ref="J25:K25"/>
    <mergeCell ref="P24:Q24"/>
    <mergeCell ref="P14:Q14"/>
    <mergeCell ref="P15:Q15"/>
    <mergeCell ref="P16:Q16"/>
    <mergeCell ref="P17:Q17"/>
    <mergeCell ref="A23:T23"/>
    <mergeCell ref="P19:Q19"/>
    <mergeCell ref="P20:Q20"/>
    <mergeCell ref="P21:Q21"/>
    <mergeCell ref="P22:Q22"/>
    <mergeCell ref="A18:T18"/>
    <mergeCell ref="H15:I15"/>
    <mergeCell ref="J15:K15"/>
    <mergeCell ref="H16:I16"/>
    <mergeCell ref="J16:K16"/>
    <mergeCell ref="H17:I17"/>
    <mergeCell ref="J14:K14"/>
    <mergeCell ref="J17:K17"/>
    <mergeCell ref="W5:AC7"/>
    <mergeCell ref="H30:I30"/>
    <mergeCell ref="J30:K30"/>
    <mergeCell ref="H31:I31"/>
    <mergeCell ref="J31:K31"/>
    <mergeCell ref="H26:I26"/>
    <mergeCell ref="J26:K26"/>
    <mergeCell ref="H27:I27"/>
    <mergeCell ref="J27:K27"/>
    <mergeCell ref="H29:I29"/>
    <mergeCell ref="J29:K29"/>
    <mergeCell ref="H22:I22"/>
    <mergeCell ref="J22:K22"/>
    <mergeCell ref="H24:I24"/>
    <mergeCell ref="J24:K24"/>
    <mergeCell ref="H25:I25"/>
    <mergeCell ref="H19:I19"/>
    <mergeCell ref="J19:K19"/>
    <mergeCell ref="H20:I20"/>
    <mergeCell ref="J20:K20"/>
    <mergeCell ref="H21:I21"/>
    <mergeCell ref="J21:K21"/>
    <mergeCell ref="J12:K12"/>
    <mergeCell ref="H14:I14"/>
    <mergeCell ref="H7:I7"/>
    <mergeCell ref="J7:K7"/>
    <mergeCell ref="H9:I9"/>
    <mergeCell ref="J9:K9"/>
    <mergeCell ref="H10:I10"/>
    <mergeCell ref="J10:K10"/>
    <mergeCell ref="A13:T13"/>
    <mergeCell ref="P11:Q11"/>
    <mergeCell ref="P12:Q12"/>
    <mergeCell ref="H11:I11"/>
    <mergeCell ref="J11:K11"/>
    <mergeCell ref="H12:I12"/>
    <mergeCell ref="A1:K3"/>
    <mergeCell ref="A4:A6"/>
    <mergeCell ref="B4:B6"/>
    <mergeCell ref="C4:C6"/>
    <mergeCell ref="D4:D6"/>
    <mergeCell ref="E4:E6"/>
    <mergeCell ref="F4:F6"/>
    <mergeCell ref="G4:G6"/>
    <mergeCell ref="H4:I6"/>
    <mergeCell ref="J4:K6"/>
    <mergeCell ref="H42:I42"/>
    <mergeCell ref="J42:K42"/>
    <mergeCell ref="P42:Q42"/>
    <mergeCell ref="H39:I39"/>
    <mergeCell ref="J39:K39"/>
    <mergeCell ref="P39:Q39"/>
    <mergeCell ref="H40:I40"/>
    <mergeCell ref="J40:K40"/>
    <mergeCell ref="P40:Q40"/>
    <mergeCell ref="H41:I41"/>
    <mergeCell ref="J41:K41"/>
    <mergeCell ref="P41:Q4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2018-07-02T11:39:52Z</dcterms:modified>
</cp:coreProperties>
</file>