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1" i="1" l="1"/>
  <c r="C10" i="1"/>
  <c r="C12" i="1" s="1"/>
  <c r="C15" i="1" s="1"/>
  <c r="C9" i="1"/>
  <c r="C8" i="1"/>
  <c r="C14" i="1" l="1"/>
  <c r="C13" i="1"/>
</calcChain>
</file>

<file path=xl/sharedStrings.xml><?xml version="1.0" encoding="utf-8"?>
<sst xmlns="http://schemas.openxmlformats.org/spreadsheetml/2006/main" count="20" uniqueCount="20">
  <si>
    <t>№ п/п</t>
  </si>
  <si>
    <t>Калькуляционные статьи затрат</t>
  </si>
  <si>
    <t>Период регулирования</t>
  </si>
  <si>
    <t>1.</t>
  </si>
  <si>
    <t>Объем полезного отпуска, тыс.кВт.ч.</t>
  </si>
  <si>
    <t>2.</t>
  </si>
  <si>
    <t>Заявленная мощность, МВт.</t>
  </si>
  <si>
    <t>3.</t>
  </si>
  <si>
    <t>Необходимая валовая выручка  на содержание сетей, тыс.руб.</t>
  </si>
  <si>
    <t>4.</t>
  </si>
  <si>
    <t>Расходы на покупку на оплату технологического расхода (потерь), тыс.руб.</t>
  </si>
  <si>
    <t>5.</t>
  </si>
  <si>
    <t>Товарная продукция (п.3 + п.4)</t>
  </si>
  <si>
    <t>6.</t>
  </si>
  <si>
    <t>Ставка за содержание электрических сетей, руб./кВт.мес. (п.3/п.2/12)</t>
  </si>
  <si>
    <t>7.</t>
  </si>
  <si>
    <t>Ставка на оплату технологического расхода (потерь), руб./кВт.ч. (п.4/п.1)</t>
  </si>
  <si>
    <t>8.</t>
  </si>
  <si>
    <t>Одноставочный тариф, руб./кВт.ч. (п.5/п.1)</t>
  </si>
  <si>
    <t>Предложение об установлении (корректировке) тарифа на услуги по передаче электрической энергии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</si>
</sst>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styukhinaVS\Desktop\&#1058;&#1072;&#1088;&#1080;&#1092;&#1099;%202018\&#1101;&#1083;-&#1074;&#1086;%202018&#1075;&#1086;&#1076;%20&#1074;%20&#1101;&#1082;&#1089;&#1077;&#1083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П2.1"/>
      <sheetName val="Пояснительная"/>
      <sheetName val="Налог на имущество"/>
      <sheetName val="сч26 2016"/>
      <sheetName val="сч 25 2016"/>
      <sheetName val="сч70"/>
    </sheetNames>
    <sheetDataSet>
      <sheetData sheetId="0" refreshError="1"/>
      <sheetData sheetId="1" refreshError="1"/>
      <sheetData sheetId="2">
        <row r="14">
          <cell r="G14">
            <v>931.30256325622111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6">
          <cell r="C36">
            <v>2.8200000000000003</v>
          </cell>
        </row>
        <row r="38">
          <cell r="H38">
            <v>1.5920000000000001</v>
          </cell>
        </row>
      </sheetData>
      <sheetData sheetId="16" refreshError="1"/>
      <sheetData sheetId="17" refreshError="1"/>
      <sheetData sheetId="18" refreshError="1"/>
      <sheetData sheetId="19">
        <row r="20">
          <cell r="G20">
            <v>9478.0923000000003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24" sqref="A24:B24"/>
    </sheetView>
  </sheetViews>
  <sheetFormatPr defaultRowHeight="15" x14ac:dyDescent="0.25"/>
  <cols>
    <col min="1" max="1" width="7" customWidth="1"/>
    <col min="2" max="2" width="46.140625" customWidth="1"/>
    <col min="3" max="3" width="50" customWidth="1"/>
  </cols>
  <sheetData>
    <row r="1" spans="1:3" ht="15.75" x14ac:dyDescent="0.25">
      <c r="A1" s="1"/>
      <c r="B1" s="3"/>
      <c r="C1" s="1"/>
    </row>
    <row r="2" spans="1:3" ht="15.75" x14ac:dyDescent="0.25">
      <c r="A2" s="4"/>
      <c r="B2" s="23" t="s">
        <v>19</v>
      </c>
      <c r="C2" s="23"/>
    </row>
    <row r="3" spans="1:3" ht="15.75" x14ac:dyDescent="0.25">
      <c r="A3" s="4"/>
      <c r="B3" s="23"/>
      <c r="C3" s="23"/>
    </row>
    <row r="4" spans="1:3" ht="15.75" x14ac:dyDescent="0.25">
      <c r="A4" s="5"/>
      <c r="B4" s="1"/>
      <c r="C4" s="1"/>
    </row>
    <row r="5" spans="1:3" ht="15.75" x14ac:dyDescent="0.25">
      <c r="A5" s="6" t="s">
        <v>0</v>
      </c>
      <c r="B5" s="6" t="s">
        <v>1</v>
      </c>
      <c r="C5" s="7" t="s">
        <v>2</v>
      </c>
    </row>
    <row r="6" spans="1:3" ht="15.75" x14ac:dyDescent="0.25">
      <c r="A6" s="8"/>
      <c r="B6" s="9"/>
      <c r="C6" s="9">
        <v>2018</v>
      </c>
    </row>
    <row r="7" spans="1:3" ht="15.75" x14ac:dyDescent="0.25">
      <c r="A7" s="10">
        <v>1</v>
      </c>
      <c r="B7" s="10">
        <v>2</v>
      </c>
      <c r="C7" s="10">
        <v>3</v>
      </c>
    </row>
    <row r="8" spans="1:3" ht="15.75" x14ac:dyDescent="0.25">
      <c r="A8" s="10" t="s">
        <v>3</v>
      </c>
      <c r="B8" s="11" t="s">
        <v>4</v>
      </c>
      <c r="C8" s="10">
        <f>'[1]18'!C36*1000</f>
        <v>2820.0000000000005</v>
      </c>
    </row>
    <row r="9" spans="1:3" ht="15.75" x14ac:dyDescent="0.25">
      <c r="A9" s="10" t="s">
        <v>5</v>
      </c>
      <c r="B9" s="11" t="s">
        <v>6</v>
      </c>
      <c r="C9" s="10">
        <f>'[1]18'!H38</f>
        <v>1.5920000000000001</v>
      </c>
    </row>
    <row r="10" spans="1:3" ht="31.5" x14ac:dyDescent="0.25">
      <c r="A10" s="7" t="s">
        <v>7</v>
      </c>
      <c r="B10" s="11" t="s">
        <v>8</v>
      </c>
      <c r="C10" s="12">
        <f>[1]Пояснительная!G20</f>
        <v>9478.0923000000003</v>
      </c>
    </row>
    <row r="11" spans="1:3" ht="31.5" x14ac:dyDescent="0.25">
      <c r="A11" s="7" t="s">
        <v>9</v>
      </c>
      <c r="B11" s="11" t="s">
        <v>10</v>
      </c>
      <c r="C11" s="12">
        <f>'[1]4'!G14</f>
        <v>931.30256325622111</v>
      </c>
    </row>
    <row r="12" spans="1:3" ht="15.75" x14ac:dyDescent="0.25">
      <c r="A12" s="10" t="s">
        <v>11</v>
      </c>
      <c r="B12" s="11" t="s">
        <v>12</v>
      </c>
      <c r="C12" s="13">
        <f>C10+C11</f>
        <v>10409.394863256221</v>
      </c>
    </row>
    <row r="13" spans="1:3" ht="31.5" x14ac:dyDescent="0.25">
      <c r="A13" s="7" t="s">
        <v>13</v>
      </c>
      <c r="B13" s="11" t="s">
        <v>14</v>
      </c>
      <c r="C13" s="14">
        <f>C10/C9/12</f>
        <v>496.13129711055279</v>
      </c>
    </row>
    <row r="14" spans="1:3" ht="31.5" x14ac:dyDescent="0.25">
      <c r="A14" s="7" t="s">
        <v>15</v>
      </c>
      <c r="B14" s="11" t="s">
        <v>16</v>
      </c>
      <c r="C14" s="15">
        <f>C11/C8</f>
        <v>0.33024913590646132</v>
      </c>
    </row>
    <row r="15" spans="1:3" ht="15.75" x14ac:dyDescent="0.25">
      <c r="A15" s="10" t="s">
        <v>17</v>
      </c>
      <c r="B15" s="11" t="s">
        <v>18</v>
      </c>
      <c r="C15" s="16">
        <f>C12/C8</f>
        <v>3.691274774204333</v>
      </c>
    </row>
    <row r="16" spans="1:3" ht="15.75" x14ac:dyDescent="0.25">
      <c r="A16" s="1"/>
      <c r="B16" s="1"/>
      <c r="C16" s="1"/>
    </row>
    <row r="17" spans="1:3" ht="15.75" x14ac:dyDescent="0.25">
      <c r="A17" s="17"/>
      <c r="B17" s="17"/>
      <c r="C17" s="1"/>
    </row>
    <row r="18" spans="1:3" ht="15.75" x14ac:dyDescent="0.25">
      <c r="A18" s="1"/>
      <c r="B18" s="2"/>
      <c r="C18" s="18"/>
    </row>
    <row r="19" spans="1:3" ht="15.75" x14ac:dyDescent="0.25">
      <c r="A19" s="1"/>
      <c r="B19" s="1"/>
      <c r="C19" s="1"/>
    </row>
    <row r="20" spans="1:3" ht="15.75" x14ac:dyDescent="0.25">
      <c r="A20" s="19"/>
      <c r="B20" s="19"/>
      <c r="C20" s="1"/>
    </row>
    <row r="21" spans="1:3" ht="15.75" x14ac:dyDescent="0.25">
      <c r="A21" s="20"/>
      <c r="B21" s="20"/>
      <c r="C21" s="18"/>
    </row>
    <row r="22" spans="1:3" ht="15.75" x14ac:dyDescent="0.25">
      <c r="A22" s="1"/>
      <c r="B22" s="1"/>
      <c r="C22" s="2"/>
    </row>
    <row r="23" spans="1:3" ht="15.75" x14ac:dyDescent="0.25">
      <c r="A23" s="21"/>
      <c r="B23" s="17"/>
      <c r="C23" s="1"/>
    </row>
    <row r="24" spans="1:3" ht="15.75" x14ac:dyDescent="0.25">
      <c r="A24" s="20"/>
      <c r="B24" s="20"/>
      <c r="C24" s="18"/>
    </row>
    <row r="26" spans="1:3" x14ac:dyDescent="0.25">
      <c r="C26" s="22"/>
    </row>
  </sheetData>
  <mergeCells count="4">
    <mergeCell ref="A20:B20"/>
    <mergeCell ref="A21:B21"/>
    <mergeCell ref="A24:B24"/>
    <mergeCell ref="B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2017-04-27T11:32:14Z</dcterms:modified>
</cp:coreProperties>
</file>